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6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<sst xmlns="http://schemas.openxmlformats.org/spreadsheetml/2006/main" count="73" uniqueCount="68">
  <si>
    <t>Наименование показателя</t>
  </si>
  <si>
    <t>КБК</t>
  </si>
  <si>
    <t>сумма</t>
  </si>
  <si>
    <t>ДОХОДЫ</t>
  </si>
  <si>
    <t>1 00 00000 00 0000 000</t>
  </si>
  <si>
    <t>НАЛОГИ НА ПРИБЫЛЬ, ДОХОДЫ</t>
  </si>
  <si>
    <t>1 01 00000 00 0000 000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</si>
  <si>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</si>
  <si>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</si>
  <si>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</si>
  <si>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</si>
  <si>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</si>
  <si>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</si>
  <si>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</si>
  <si>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</si>
  <si>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</si>
  <si>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</si>
  <si>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 202 00000 00 0000 151</t>
  </si>
  <si>
    <t>ИТОГО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</si>
  <si>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</si>
  <si>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2 02 01001 10 0000 151</t>
  </si>
  <si>
    <t>2 02 02999 10 0000 151</t>
  </si>
  <si>
    <t>2 02 03015 10 0000 151</t>
  </si>
  <si>
    <t>Глава администрации Семеновского МО</t>
  </si>
  <si>
    <t>Безвозмездные поступления от других бюджетов бюджетной системы Российской Федерации</t>
  </si>
  <si>
    <t xml:space="preserve">Дотация бюджетам поселений на выравнивание бюджетной обеспеченности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</si>
  <si>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</si>
  <si>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ГОСУДАРСТВЕННАЯ ПОШЛИНА</t>
  </si>
  <si>
    <t xml:space="preserve">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</si>
  <si>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</si>
  <si>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2 02 03024 10 0000 151</t>
  </si>
  <si>
    <t>Дотация бюджетам поселений на выравнивание бюджетной обеспеченности (район)</t>
  </si>
  <si>
    <t>1 01 02010 01 1000 110</t>
  </si>
  <si>
    <t xml:space="preserve">В.М. Федяев </t>
  </si>
  <si>
    <t>Осуществление полномочий в сфере водоснабжения и водоотведения</t>
  </si>
  <si>
    <t>НАЛОГИ НА ТОВАРЫ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</si>
  <si>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</si>
  <si>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</si>
  <si>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</si>
  <si>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</si>
  <si>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</si>
  <si>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</si>
  <si>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</si>
  <si>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</si>
  <si>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</si>
  <si>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Полномочия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административных правонарушениях</t>
  </si>
  <si>
    <t>Доходы  бюджета   Семеновского  МО на 2016год</t>
  </si>
  <si>
    <t>1 06 0603310 0000 110</t>
  </si>
  <si>
    <t>1 06 06043 10 0000 110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</si>
  <si>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</si>
  <si>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</si>
  <si>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Субсидия на выравнивание обеспеченности муниципальных образований Иркутской области по реализации отдельных расходных обязательств</t>
  </si>
  <si>
    <t>Субсидии на реализацию мероприятий , направленных на повышение эффективности бюджетных расходов муниципальных образований Иркутской области</t>
  </si>
  <si>
    <t>Прочие неналоговые доходы бюджетов поселений</t>
  </si>
  <si>
    <t>117 05050 10 0000 180</t>
  </si>
  <si>
    <t>Прочие неналоговые доходы</t>
  </si>
  <si>
    <t>117 00000 00 0000 000</t>
  </si>
  <si>
    <t>Субсидии на реализацию мероприятий перечня проектов народных инициатив</t>
  </si>
  <si>
    <t>НАЛОГИ НА СОВОКУПНЫЙ ДОХОД</t>
  </si>
  <si>
    <t>Единый сельскохозяйственный налог</t>
  </si>
  <si>
    <t>1 05 03010 01 0000 110</t>
  </si>
  <si>
    <t>1 05 00000 00 0000 000</t>
  </si>
  <si>
    <t xml:space="preserve"> 1 08 04020 01 0000 110</t>
  </si>
  <si>
    <t>Прочие безвозмездные поступления в бюджеты поселений</t>
  </si>
  <si>
    <t>2 07 05030 10 0000 180</t>
  </si>
  <si>
    <t xml:space="preserve">Прочие безвозмездные поступления </t>
  </si>
  <si>
    <t>2 07 00000 00 0000 000</t>
  </si>
  <si>
    <t>Приложение 1                                                                       к решению Думы "О бюджете                                                                      Семеновского   муниципального                                                          образования на 2016 год "                                                                                                   № 61/3 от 20.10.2016г.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</si>
</sst>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</numFmts>
  <fonts count="5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Courier New"/>
      <family val="3"/>
    </font>
    <font>
      <sz val="10"/>
      <name val="Courier New"/>
      <family val="3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5" fillId="0" borderId="0" xfId="53" applyFont="1">
      <alignment/>
      <protection/>
    </xf>
    <xf numFmtId="0" fontId="0" fillId="0" borderId="0" xfId="53" applyFont="1">
      <alignment/>
      <protection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3" fontId="12" fillId="0" borderId="10" xfId="53" applyNumberFormat="1" applyFont="1" applyBorder="1" applyAlignment="1" applyProtection="1">
      <alignment horizontal="center" vertical="center" wrapText="1"/>
      <protection locked="0"/>
    </xf>
    <xf numFmtId="3" fontId="13" fillId="0" borderId="10" xfId="53" applyNumberFormat="1" applyFont="1" applyFill="1" applyBorder="1" applyAlignment="1" applyProtection="1">
      <alignment horizontal="center" vertical="top" wrapText="1"/>
      <protection locked="0"/>
    </xf>
    <xf numFmtId="3" fontId="14" fillId="0" borderId="10" xfId="53" applyNumberFormat="1" applyFont="1" applyFill="1" applyBorder="1" applyAlignment="1" applyProtection="1">
      <alignment horizontal="center" vertical="center" wrapText="1"/>
      <protection/>
    </xf>
    <xf numFmtId="192" fontId="10" fillId="0" borderId="10" xfId="53" applyNumberFormat="1" applyFont="1" applyBorder="1" applyAlignment="1" applyProtection="1">
      <alignment horizontal="right" vertical="center" wrapText="1"/>
      <protection locked="0"/>
    </xf>
    <xf numFmtId="3" fontId="14" fillId="0" borderId="10" xfId="53" applyNumberFormat="1" applyFont="1" applyFill="1" applyBorder="1" applyAlignment="1" applyProtection="1">
      <alignment horizontal="center" vertical="top" wrapText="1"/>
      <protection locked="0"/>
    </xf>
    <xf numFmtId="3" fontId="15" fillId="0" borderId="10" xfId="0" applyNumberFormat="1" applyFont="1" applyFill="1" applyBorder="1" applyAlignment="1" applyProtection="1">
      <alignment horizontal="left" vertical="top" wrapText="1"/>
      <protection locked="0"/>
    </xf>
    <xf numFmtId="3" fontId="15" fillId="0" borderId="10" xfId="53" applyNumberFormat="1" applyFont="1" applyFill="1" applyBorder="1" applyAlignment="1" applyProtection="1">
      <alignment horizontal="center" vertical="center" wrapText="1"/>
      <protection/>
    </xf>
    <xf numFmtId="192" fontId="16" fillId="0" borderId="10" xfId="53" applyNumberFormat="1" applyFont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 horizontal="center" vertical="top" wrapText="1"/>
      <protection locked="0"/>
    </xf>
    <xf numFmtId="192" fontId="16" fillId="0" borderId="10" xfId="53" applyNumberFormat="1" applyFont="1" applyBorder="1" applyAlignment="1" applyProtection="1">
      <alignment horizontal="right" wrapText="1"/>
      <protection locked="0"/>
    </xf>
    <xf numFmtId="3" fontId="13" fillId="0" borderId="10" xfId="53" applyNumberFormat="1" applyFont="1" applyFill="1" applyBorder="1" applyAlignment="1" applyProtection="1">
      <alignment horizontal="center" vertical="center" wrapText="1"/>
      <protection/>
    </xf>
    <xf numFmtId="192" fontId="12" fillId="0" borderId="10" xfId="53" applyNumberFormat="1" applyFont="1" applyBorder="1" applyAlignment="1" applyProtection="1">
      <alignment horizontal="right" wrapText="1"/>
      <protection locked="0"/>
    </xf>
    <xf numFmtId="192" fontId="10" fillId="0" borderId="10" xfId="53" applyNumberFormat="1" applyFont="1" applyBorder="1" applyAlignment="1" applyProtection="1">
      <alignment horizontal="right"/>
      <protection locked="0"/>
    </xf>
    <xf numFmtId="3" fontId="15" fillId="0" borderId="10" xfId="53" applyNumberFormat="1" applyFont="1" applyFill="1" applyBorder="1" applyAlignment="1" applyProtection="1">
      <alignment horizontal="left" vertical="top" wrapText="1"/>
      <protection locked="0"/>
    </xf>
    <xf numFmtId="3" fontId="15" fillId="0" borderId="10" xfId="53" applyNumberFormat="1" applyFont="1" applyFill="1" applyBorder="1" applyAlignment="1" applyProtection="1">
      <alignment horizontal="center" vertical="center" wrapText="1"/>
      <protection locked="0"/>
    </xf>
    <xf numFmtId="192" fontId="16" fillId="0" borderId="10" xfId="53" applyNumberFormat="1" applyFont="1" applyBorder="1" applyAlignment="1" applyProtection="1">
      <alignment horizontal="right"/>
      <protection locked="0"/>
    </xf>
    <xf numFmtId="3" fontId="17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13" fillId="0" borderId="10" xfId="53" applyFont="1" applyBorder="1" applyAlignment="1">
      <alignment horizontal="center"/>
      <protection/>
    </xf>
    <xf numFmtId="192" fontId="10" fillId="0" borderId="10" xfId="53" applyNumberFormat="1" applyFont="1" applyBorder="1" applyAlignment="1">
      <alignment horizontal="right" vertical="center"/>
      <protection/>
    </xf>
    <xf numFmtId="0" fontId="15" fillId="0" borderId="10" xfId="53" applyFont="1" applyBorder="1" applyAlignment="1">
      <alignment wrapText="1"/>
      <protection/>
    </xf>
    <xf numFmtId="0" fontId="15" fillId="0" borderId="10" xfId="53" applyFont="1" applyBorder="1" applyAlignment="1">
      <alignment horizontal="center"/>
      <protection/>
    </xf>
    <xf numFmtId="192" fontId="10" fillId="0" borderId="10" xfId="53" applyNumberFormat="1" applyFont="1" applyBorder="1" applyProtection="1">
      <alignment/>
      <protection locked="0"/>
    </xf>
    <xf numFmtId="3" fontId="15" fillId="32" borderId="10" xfId="53" applyNumberFormat="1" applyFont="1" applyFill="1" applyBorder="1" applyAlignment="1" applyProtection="1">
      <alignment horizontal="left" vertical="top" wrapText="1"/>
      <protection locked="0"/>
    </xf>
    <xf numFmtId="192" fontId="16" fillId="0" borderId="10" xfId="53" applyNumberFormat="1" applyFont="1" applyBorder="1" applyProtection="1">
      <alignment/>
      <protection locked="0"/>
    </xf>
    <xf numFmtId="49" fontId="13" fillId="0" borderId="10" xfId="53" applyNumberFormat="1" applyFont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horizontal="center" vertical="center"/>
      <protection/>
    </xf>
    <xf numFmtId="49" fontId="18" fillId="0" borderId="10" xfId="54" applyNumberFormat="1" applyFont="1" applyBorder="1" applyAlignment="1">
      <alignment horizontal="left" vertical="center" wrapText="1"/>
      <protection/>
    </xf>
    <xf numFmtId="49" fontId="18" fillId="0" borderId="10" xfId="53" applyNumberFormat="1" applyFont="1" applyBorder="1" applyAlignment="1">
      <alignment horizontal="center" vertical="center"/>
      <protection/>
    </xf>
    <xf numFmtId="49" fontId="18" fillId="0" borderId="10" xfId="53" applyNumberFormat="1" applyFont="1" applyBorder="1" applyAlignment="1">
      <alignment horizontal="left" vertical="center" wrapText="1"/>
      <protection/>
    </xf>
    <xf numFmtId="3" fontId="16" fillId="0" borderId="10" xfId="53" applyNumberFormat="1" applyFont="1" applyBorder="1" applyProtection="1">
      <alignment/>
      <protection locked="0"/>
    </xf>
    <xf numFmtId="4" fontId="16" fillId="0" borderId="10" xfId="53" applyNumberFormat="1" applyFont="1" applyBorder="1" applyProtection="1">
      <alignment/>
      <protection locked="0"/>
    </xf>
    <xf numFmtId="0" fontId="18" fillId="0" borderId="11" xfId="53" applyFont="1" applyBorder="1" applyAlignment="1">
      <alignment horizontal="center"/>
      <protection/>
    </xf>
    <xf numFmtId="0" fontId="0" fillId="0" borderId="0" xfId="53" applyFont="1" applyAlignment="1">
      <alignment wrapText="1"/>
      <protection/>
    </xf>
    <xf numFmtId="0" fontId="18" fillId="0" borderId="12" xfId="53" applyFont="1" applyBorder="1" applyAlignment="1">
      <alignment horizontal="center"/>
      <protection/>
    </xf>
    <xf numFmtId="192" fontId="16" fillId="0" borderId="13" xfId="53" applyNumberFormat="1" applyFont="1" applyBorder="1" applyProtection="1">
      <alignment/>
      <protection locked="0"/>
    </xf>
    <xf numFmtId="0" fontId="10" fillId="0" borderId="10" xfId="53" applyFont="1" applyBorder="1" applyAlignment="1">
      <alignment horizontal="center" wrapText="1"/>
      <protection/>
    </xf>
    <xf numFmtId="0" fontId="19" fillId="0" borderId="10" xfId="53" applyFont="1" applyBorder="1" applyAlignment="1">
      <alignment horizontal="center"/>
      <protection/>
    </xf>
    <xf numFmtId="0" fontId="0" fillId="0" borderId="10" xfId="53" applyFont="1" applyBorder="1" applyAlignment="1">
      <alignment wrapText="1"/>
      <protection/>
    </xf>
    <xf numFmtId="0" fontId="18" fillId="0" borderId="10" xfId="53" applyFont="1" applyBorder="1" applyAlignment="1">
      <alignment horizontal="center"/>
      <protection/>
    </xf>
    <xf numFmtId="0" fontId="0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192" fontId="10" fillId="0" borderId="10" xfId="53" applyNumberFormat="1" applyFont="1" applyBorder="1">
      <alignment/>
      <protection/>
    </xf>
    <xf numFmtId="0" fontId="0" fillId="0" borderId="0" xfId="53" applyFont="1" applyBorder="1">
      <alignment/>
      <protection/>
    </xf>
    <xf numFmtId="0" fontId="10" fillId="0" borderId="0" xfId="53" applyFont="1" applyBorder="1">
      <alignment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right"/>
      <protection/>
    </xf>
    <xf numFmtId="0" fontId="11" fillId="0" borderId="13" xfId="53" applyFont="1" applyFill="1" applyBorder="1" applyAlignment="1" applyProtection="1">
      <alignment horizontal="center" vertical="center"/>
      <protection/>
    </xf>
    <xf numFmtId="0" fontId="11" fillId="0" borderId="12" xfId="53" applyFont="1" applyFill="1" applyBorder="1" applyAlignment="1" applyProtection="1">
      <alignment horizontal="center" vertical="center"/>
      <protection/>
    </xf>
    <xf numFmtId="0" fontId="10" fillId="0" borderId="13" xfId="53" applyFont="1" applyBorder="1" applyAlignment="1" applyProtection="1">
      <alignment horizontal="center" vertical="center" wrapText="1"/>
      <protection locked="0"/>
    </xf>
    <xf numFmtId="0" fontId="0" fillId="0" borderId="12" xfId="53" applyFont="1" applyBorder="1" applyAlignment="1">
      <alignment vertical="center" wrapText="1"/>
      <protection/>
    </xf>
    <xf numFmtId="0" fontId="0" fillId="0" borderId="11" xfId="53" applyFont="1" applyBorder="1" applyAlignment="1">
      <alignment vertical="center" wrapText="1"/>
      <protection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53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№3 прил изм Троицк" xfId="53"/>
    <cellStyle name="Обычный_Залари дох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78.421875" style="1" customWidth="1"/>
    <col min="2" max="2" width="21.00390625" style="1" customWidth="1"/>
    <col min="3" max="3" width="10.421875" style="1" customWidth="1"/>
    <col min="4" max="4" width="6.140625" style="2" hidden="1" customWidth="1"/>
    <col min="5" max="16384" width="9.140625" style="1" customWidth="1"/>
  </cols>
  <sheetData>
    <row r="1" spans="2:3" ht="65.25" customHeight="1">
      <c r="B1" s="58" t="s">
        <v>67</v>
      </c>
      <c r="C1" s="59"/>
    </row>
    <row r="2" spans="1:3" ht="19.5" customHeight="1">
      <c r="A2" s="60" t="s">
        <v>46</v>
      </c>
      <c r="B2" s="60"/>
      <c r="C2" s="60"/>
    </row>
    <row r="3" spans="1:3" ht="10.5" customHeight="1">
      <c r="A3" s="5"/>
      <c r="B3" s="5"/>
      <c r="C3" s="5"/>
    </row>
    <row r="4" spans="1:3" ht="12.75">
      <c r="A4" s="53" t="s">
        <v>0</v>
      </c>
      <c r="B4" s="53" t="s">
        <v>1</v>
      </c>
      <c r="C4" s="55" t="s">
        <v>2</v>
      </c>
    </row>
    <row r="5" spans="1:3" ht="12.75">
      <c r="A5" s="54"/>
      <c r="B5" s="54"/>
      <c r="C5" s="56"/>
    </row>
    <row r="6" spans="1:3" ht="0.75" customHeight="1">
      <c r="A6" s="54"/>
      <c r="B6" s="54"/>
      <c r="C6" s="57"/>
    </row>
    <row r="7" spans="1:3" ht="15">
      <c r="A7" s="6">
        <v>1</v>
      </c>
      <c r="B7" s="6">
        <v>2</v>
      </c>
      <c r="C7" s="7">
        <v>3</v>
      </c>
    </row>
    <row r="8" spans="1:3" ht="12.75">
      <c r="A8" s="8" t="s">
        <v>3</v>
      </c>
      <c r="B8" s="9" t="s">
        <v>4</v>
      </c>
      <c r="C8" s="10">
        <f>C9+C18+C23+C25+C11+C27+C16</f>
        <v>889.4</v>
      </c>
    </row>
    <row r="9" spans="1:3" ht="12.75">
      <c r="A9" s="11" t="s">
        <v>5</v>
      </c>
      <c r="B9" s="9" t="s">
        <v>6</v>
      </c>
      <c r="C9" s="10">
        <f>C10</f>
        <v>185</v>
      </c>
    </row>
    <row r="10" spans="1:3" ht="51.75" customHeight="1">
      <c r="A10" s="12" t="s">
        <v>19</v>
      </c>
      <c r="B10" s="13" t="s">
        <v>32</v>
      </c>
      <c r="C10" s="14">
        <v>185</v>
      </c>
    </row>
    <row r="11" spans="1:4" s="4" customFormat="1" ht="12.75" customHeight="1">
      <c r="A11" s="15" t="s">
        <v>35</v>
      </c>
      <c r="B11" s="9" t="s">
        <v>36</v>
      </c>
      <c r="C11" s="10">
        <f>C15+C14+C13+C12</f>
        <v>444.4</v>
      </c>
      <c r="D11" s="3"/>
    </row>
    <row r="12" spans="1:3" ht="33" customHeight="1">
      <c r="A12" s="12" t="s">
        <v>37</v>
      </c>
      <c r="B12" s="13" t="s">
        <v>38</v>
      </c>
      <c r="C12" s="16">
        <v>157.7</v>
      </c>
    </row>
    <row r="13" spans="1:3" ht="39.75" customHeight="1">
      <c r="A13" s="12" t="s">
        <v>39</v>
      </c>
      <c r="B13" s="13" t="s">
        <v>40</v>
      </c>
      <c r="C13" s="16">
        <v>2.3</v>
      </c>
    </row>
    <row r="14" spans="1:3" ht="36" customHeight="1">
      <c r="A14" s="12" t="s">
        <v>41</v>
      </c>
      <c r="B14" s="13" t="s">
        <v>42</v>
      </c>
      <c r="C14" s="16">
        <v>283.4</v>
      </c>
    </row>
    <row r="15" spans="1:3" ht="36" customHeight="1">
      <c r="A15" s="12" t="s">
        <v>43</v>
      </c>
      <c r="B15" s="13" t="s">
        <v>44</v>
      </c>
      <c r="C15" s="16">
        <v>1</v>
      </c>
    </row>
    <row r="16" spans="1:3" ht="21.75" customHeight="1">
      <c r="A16" s="15" t="s">
        <v>58</v>
      </c>
      <c r="B16" s="17" t="s">
        <v>61</v>
      </c>
      <c r="C16" s="18">
        <f>C17</f>
        <v>1</v>
      </c>
    </row>
    <row r="17" spans="1:3" ht="15" customHeight="1">
      <c r="A17" s="12" t="s">
        <v>59</v>
      </c>
      <c r="B17" s="13" t="s">
        <v>60</v>
      </c>
      <c r="C17" s="16">
        <v>1</v>
      </c>
    </row>
    <row r="18" spans="1:3" ht="12.75">
      <c r="A18" s="8" t="s">
        <v>7</v>
      </c>
      <c r="B18" s="17" t="s">
        <v>8</v>
      </c>
      <c r="C18" s="19">
        <f>C19+C20</f>
        <v>202</v>
      </c>
    </row>
    <row r="19" spans="1:3" ht="24.75" customHeight="1">
      <c r="A19" s="20" t="s">
        <v>9</v>
      </c>
      <c r="B19" s="21" t="s">
        <v>10</v>
      </c>
      <c r="C19" s="22">
        <v>42</v>
      </c>
    </row>
    <row r="20" spans="1:3" ht="15.75">
      <c r="A20" s="23" t="s">
        <v>11</v>
      </c>
      <c r="B20" s="9" t="s">
        <v>12</v>
      </c>
      <c r="C20" s="19">
        <f>C21+C22</f>
        <v>160</v>
      </c>
    </row>
    <row r="21" spans="1:3" ht="36.75" customHeight="1">
      <c r="A21" s="20" t="s">
        <v>13</v>
      </c>
      <c r="B21" s="13" t="s">
        <v>47</v>
      </c>
      <c r="C21" s="22">
        <f>10+50</f>
        <v>60</v>
      </c>
    </row>
    <row r="22" spans="1:3" ht="36" customHeight="1">
      <c r="A22" s="20" t="s">
        <v>14</v>
      </c>
      <c r="B22" s="13" t="s">
        <v>48</v>
      </c>
      <c r="C22" s="22">
        <f>150-50</f>
        <v>100</v>
      </c>
    </row>
    <row r="23" spans="1:3" ht="12.75" customHeight="1">
      <c r="A23" s="24" t="s">
        <v>27</v>
      </c>
      <c r="B23" s="24" t="s">
        <v>28</v>
      </c>
      <c r="C23" s="25">
        <f>C24</f>
        <v>7</v>
      </c>
    </row>
    <row r="24" spans="1:3" ht="36.75" customHeight="1">
      <c r="A24" s="26" t="s">
        <v>29</v>
      </c>
      <c r="B24" s="27" t="s">
        <v>62</v>
      </c>
      <c r="C24" s="22">
        <v>7</v>
      </c>
    </row>
    <row r="25" spans="1:3" ht="24" customHeight="1">
      <c r="A25" s="8" t="s">
        <v>15</v>
      </c>
      <c r="B25" s="17" t="s">
        <v>16</v>
      </c>
      <c r="C25" s="28">
        <f>C26</f>
        <v>30</v>
      </c>
    </row>
    <row r="26" spans="1:3" ht="37.5" customHeight="1">
      <c r="A26" s="29" t="s">
        <v>50</v>
      </c>
      <c r="B26" s="13" t="s">
        <v>49</v>
      </c>
      <c r="C26" s="30">
        <v>30</v>
      </c>
    </row>
    <row r="27" spans="1:3" ht="15.75" customHeight="1">
      <c r="A27" s="24" t="s">
        <v>55</v>
      </c>
      <c r="B27" s="9" t="s">
        <v>56</v>
      </c>
      <c r="C27" s="30">
        <f>20</f>
        <v>20</v>
      </c>
    </row>
    <row r="28" spans="1:3" ht="18" customHeight="1">
      <c r="A28" s="29" t="s">
        <v>53</v>
      </c>
      <c r="B28" s="13" t="s">
        <v>54</v>
      </c>
      <c r="C28" s="30">
        <v>20</v>
      </c>
    </row>
    <row r="29" spans="1:3" ht="18.75" customHeight="1">
      <c r="A29" s="31" t="s">
        <v>24</v>
      </c>
      <c r="B29" s="32" t="s">
        <v>17</v>
      </c>
      <c r="C29" s="28">
        <f>C30+C31+C38+C37+C34+C36+C35+C33</f>
        <v>7208.400000000001</v>
      </c>
    </row>
    <row r="30" spans="1:3" ht="15" customHeight="1">
      <c r="A30" s="33" t="s">
        <v>25</v>
      </c>
      <c r="B30" s="34" t="s">
        <v>20</v>
      </c>
      <c r="C30" s="30">
        <v>1210.3</v>
      </c>
    </row>
    <row r="31" spans="1:3" ht="18" customHeight="1">
      <c r="A31" s="33" t="s">
        <v>31</v>
      </c>
      <c r="B31" s="34" t="s">
        <v>20</v>
      </c>
      <c r="C31" s="30">
        <f>780.9+2.7</f>
        <v>783.6</v>
      </c>
    </row>
    <row r="32" spans="1:3" ht="57.75" customHeight="1" hidden="1">
      <c r="A32" s="35"/>
      <c r="B32" s="34" t="s">
        <v>21</v>
      </c>
      <c r="C32" s="36"/>
    </row>
    <row r="33" spans="1:3" ht="27.75" customHeight="1">
      <c r="A33" s="35" t="s">
        <v>52</v>
      </c>
      <c r="B33" s="34" t="s">
        <v>21</v>
      </c>
      <c r="C33" s="37">
        <f>150+105+105</f>
        <v>360</v>
      </c>
    </row>
    <row r="34" spans="1:4" ht="27" customHeight="1">
      <c r="A34" s="33" t="s">
        <v>51</v>
      </c>
      <c r="B34" s="34" t="s">
        <v>21</v>
      </c>
      <c r="C34" s="30">
        <f>822.4+2334.1+1430.8</f>
        <v>4587.3</v>
      </c>
      <c r="D34" s="2">
        <v>105</v>
      </c>
    </row>
    <row r="35" spans="1:3" ht="18.75" customHeight="1">
      <c r="A35" s="33" t="s">
        <v>57</v>
      </c>
      <c r="B35" s="34" t="s">
        <v>21</v>
      </c>
      <c r="C35" s="30">
        <v>191.5</v>
      </c>
    </row>
    <row r="36" spans="1:3" ht="25.5" customHeight="1">
      <c r="A36" s="35" t="s">
        <v>26</v>
      </c>
      <c r="B36" s="34" t="s">
        <v>22</v>
      </c>
      <c r="C36" s="30">
        <v>75</v>
      </c>
    </row>
    <row r="37" spans="1:4" ht="16.5" customHeight="1" hidden="1">
      <c r="A37" s="33" t="s">
        <v>34</v>
      </c>
      <c r="B37" s="38" t="s">
        <v>30</v>
      </c>
      <c r="C37" s="30">
        <v>0</v>
      </c>
      <c r="D37" s="2">
        <v>794.3</v>
      </c>
    </row>
    <row r="38" spans="1:3" ht="54" customHeight="1">
      <c r="A38" s="39" t="s">
        <v>45</v>
      </c>
      <c r="B38" s="40" t="s">
        <v>30</v>
      </c>
      <c r="C38" s="41">
        <v>0.7</v>
      </c>
    </row>
    <row r="39" spans="1:3" ht="18.75" customHeight="1">
      <c r="A39" s="42" t="s">
        <v>65</v>
      </c>
      <c r="B39" s="43" t="s">
        <v>66</v>
      </c>
      <c r="C39" s="41">
        <f>C40</f>
        <v>30</v>
      </c>
    </row>
    <row r="40" spans="1:3" ht="24.75" customHeight="1">
      <c r="A40" s="44" t="s">
        <v>63</v>
      </c>
      <c r="B40" s="45" t="s">
        <v>64</v>
      </c>
      <c r="C40" s="30">
        <v>30</v>
      </c>
    </row>
    <row r="41" spans="1:3" ht="12.75">
      <c r="A41" s="46"/>
      <c r="B41" s="47" t="s">
        <v>18</v>
      </c>
      <c r="C41" s="48">
        <f>C29+C8+C39</f>
        <v>8127.8</v>
      </c>
    </row>
    <row r="42" spans="1:4" ht="12.75">
      <c r="A42" s="5"/>
      <c r="B42" s="5"/>
      <c r="C42" s="49"/>
      <c r="D42" s="2">
        <f>SUM(D34:D41)</f>
        <v>899.3</v>
      </c>
    </row>
    <row r="43" spans="1:3" ht="4.5" customHeight="1">
      <c r="A43" s="5"/>
      <c r="B43" s="5"/>
      <c r="C43" s="50"/>
    </row>
    <row r="44" spans="1:3" ht="15">
      <c r="A44" s="51" t="s">
        <v>23</v>
      </c>
      <c r="B44" s="5"/>
      <c r="C44" s="52" t="s">
        <v>33</v>
      </c>
    </row>
    <row r="45" spans="1:3" ht="12.75">
      <c r="A45" s="5"/>
      <c r="B45" s="5"/>
      <c r="C45" s="5"/>
    </row>
    <row r="46" spans="1:3" ht="12.75">
      <c r="A46" s="5"/>
      <c r="B46" s="5"/>
      <c r="C46" s="5"/>
    </row>
  </sheetData>
  <sheetProtection/>
  <mergeCells count="5">
    <mergeCell ref="A4:A6"/>
    <mergeCell ref="B4:B6"/>
    <mergeCell ref="C4:C6"/>
    <mergeCell ref="B1:C1"/>
    <mergeCell ref="A2:C2"/>
  </mergeCells>
  <printOptions/>
  <pageMargins left="0.9448818897637796" right="0.15748031496062992" top="0.3937007874015748" bottom="0.5118110236220472" header="0.3937007874015748" footer="0.196850393700787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2016-10-18T02:51:35Z</cp:lastPrinted>
  <dcterms:created xsi:type="dcterms:W3CDTF">1996-10-08T23:32:33Z</dcterms:created>
  <dcterms:modified xsi:type="dcterms:W3CDTF">2016-10-19T03:13:11Z</dcterms:modified>
  <cp:category/>
  <cp:version/>
  <cp:contentType/>
  <cp:contentStatus/>
</cp:coreProperties>
</file>